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420" windowWidth="25260" windowHeight="64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'Лист1'!$A$1:$D$198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9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гр.4 стр.01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12"/>
            <rFont val="Times New Roman"/>
            <family val="1"/>
          </rPr>
          <t>Источник:
форма 7-травматизм «Сведения о травматизме на производстве и профессиональных заболеваниях», гр.4 стр.10</t>
        </r>
      </text>
    </comment>
    <comment ref="A26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стр.02 раздела 1 «Состояние условий труда»</t>
        </r>
      </text>
    </comment>
    <comment ref="A41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труда».</t>
        </r>
        <r>
          <rPr>
            <sz val="8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стр.10 раздела 1 «Состояние условий труда»</t>
        </r>
      </text>
    </comment>
    <comment ref="A56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12"/>
            <rFont val="Times New Roman"/>
            <family val="1"/>
          </rPr>
          <t>Источник:
Положение о комиссии по охране труда, об уполномоченных по охране труда, отчеты о деятельности комиссии по охране труда, уполномоченных по охране труда, иные локальные акты организации, подтверждающие участие работников в организации охраны труда в году, предшествующем проведению конкурса</t>
        </r>
      </text>
    </comment>
    <comment ref="A120" authorId="0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</t>
        </r>
      </text>
    </comment>
    <comment ref="A134" authorId="0">
      <text>
        <r>
          <rPr>
            <b/>
            <sz val="12"/>
            <rFont val="Times New Roman"/>
            <family val="1"/>
          </rPr>
          <t>Источник:
утвержденные комплексные программы (планы, перечни мероприятий) по профилактике производственного травматизма и профессиональной заболеваемости, по организации рационального режима труда и отдыха, отчеты об их исполнении по итогам года, предшествующего проведению конкурса</t>
        </r>
      </text>
    </comment>
    <comment ref="A143" authorId="0">
      <text>
        <r>
          <rPr>
            <b/>
            <sz val="12"/>
            <rFont val="Times New Roman"/>
            <family val="1"/>
          </rPr>
          <t>Источники:
1) Расчетная ведомость по средствам Фонда социального страхования Российской Федерации (форма 4-ФСС РФ); 2) локальные нормативные акты организации, подтверждающие проведение углубленных медицинских осмотров работников, занятых на работах с вредными и (или) опасными производственными факторами в году, предшествующем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144" authorId="0">
      <text>
        <r>
          <rPr>
            <b/>
            <sz val="12"/>
            <rFont val="Times New Roman"/>
            <family val="1"/>
          </rPr>
          <t>Источник:
форма 4-ФСС РФ, гр. 4 стр. 9 Таблицы 11</t>
        </r>
      </text>
    </comment>
    <comment ref="A145" authorId="0">
      <text>
        <r>
          <rPr>
            <b/>
            <sz val="12"/>
            <rFont val="Times New Roman"/>
            <family val="1"/>
          </rPr>
          <t>Источник:
соответствующие локальные нормативные акты организации</t>
        </r>
      </text>
    </comment>
    <comment ref="A160" authorId="0">
      <text>
        <r>
          <rPr>
            <b/>
            <sz val="12"/>
            <rFont val="Times New Roman"/>
            <family val="1"/>
          </rPr>
          <t>Источники:
коллективный договор, отчет о его исполнении, официальные отчеты (социальные)</t>
        </r>
      </text>
    </comment>
    <comment ref="A87" authorId="0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2</t>
        </r>
      </text>
    </comment>
    <comment ref="A85" authorId="1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 (приложение к Порядку проведения аттестации рабочих мест по условиям труда, утвержденному Приказом Минздравсоцразвития России от 26.04.2011 № 342н, приложение к Порядку проведения аттестации рабочих мест по условиям труда, утвержденному Приказом Минздравсоцразвития России от 31.08.2007 № 569, приложение к Положению о порядке проведения аттестации рабочих мест по условиям труда, утвержденному Постановлением Минтруда России от 14.03.1997 № 12)</t>
        </r>
      </text>
    </comment>
    <comment ref="A86" authorId="1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3</t>
        </r>
        <r>
          <rPr>
            <sz val="8"/>
            <rFont val="Tahoma"/>
            <family val="2"/>
          </rPr>
          <t xml:space="preserve">
</t>
        </r>
      </text>
    </comment>
    <comment ref="A117" authorId="1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организациях, утвержденные Постановлением Минтруда России 
от 22.01.01 № 10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12"/>
            <rFont val="Times New Roman"/>
            <family val="1"/>
          </rPr>
          <t>Примечание: 
Г(т) – текущий год (год проведения конкурса).</t>
        </r>
        <r>
          <rPr>
            <sz val="8"/>
            <rFont val="Tahoma"/>
            <family val="2"/>
          </rPr>
          <t xml:space="preserve">
</t>
        </r>
      </text>
    </comment>
    <comment ref="A103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  <comment ref="A151" authorId="1">
      <text>
        <r>
          <rPr>
            <b/>
            <sz val="12"/>
            <rFont val="Times New Roman"/>
            <family val="1"/>
          </rPr>
          <t>Источники: 
локальные нормативные акты об установлении повышенных норм, коллективный договор, отчет о его выполнении, соглашение с представительным органом работников, официальные отчеты (социальные)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118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</commentList>
</comments>
</file>

<file path=xl/sharedStrings.xml><?xml version="1.0" encoding="utf-8"?>
<sst xmlns="http://schemas.openxmlformats.org/spreadsheetml/2006/main" count="182" uniqueCount="102">
  <si>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</si>
  <si>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</si>
  <si>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</si>
  <si>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</si>
  <si>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</si>
  <si>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минус 5</t>
  </si>
  <si>
    <t>Председатель</t>
  </si>
  <si>
    <t xml:space="preserve">1. Состояние условий труда, производственный травматизм и профессиональная заболеваемость
</t>
  </si>
  <si>
    <t>Число пострадавших при несчастных случаях на производстве с потерей трудоспособности на один рабочий день и более</t>
  </si>
  <si>
    <t>Среднесписочная численность работников</t>
  </si>
  <si>
    <t xml:space="preserve">Уровень производственного травматизма, % </t>
  </si>
  <si>
    <t>Отношение уровня производственного травматизма текущего года к уровню производственного травматизма предшествующего года, ед.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</si>
  <si>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</si>
  <si>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-</t>
  </si>
  <si>
    <t>Отсутствует или менее 1</t>
  </si>
  <si>
    <t>Равен 1</t>
  </si>
  <si>
    <t>Более 1</t>
  </si>
  <si>
    <t>Численность лиц с впервые установленным профессиональным заболеванием, человек</t>
  </si>
  <si>
    <t>Уровень профессиональной заболеваемости, %</t>
  </si>
  <si>
    <t>Отношение уровня профессиональной заболеваемости текущего года к уровню профессиональной заболеваемости предшествующего года, ед.</t>
  </si>
  <si>
    <t>Численность работников, занятых в условиях труда, не отвечающих гигиеническим нормативам условий труда</t>
  </si>
  <si>
    <t>Списочная численность работников (без находящихся в отпуске по беременности и родам и по уходу за ребенком)</t>
  </si>
  <si>
    <t>Отношение уровня занятости в условиях труда, не отвечающих гигиеническим нормативам условий труда текущего года к уровню предшествующего года, ед.</t>
  </si>
  <si>
    <t>минус 3</t>
  </si>
  <si>
    <t>Число работающих на оборудовании, не отвечающем требованиям охраны труда, человек</t>
  </si>
  <si>
    <t>Списочная численность работников (без находящихся в отпуске по беременности и родам и по уходу за ребенком), человек</t>
  </si>
  <si>
    <t>Уровень занятости на оборудовании, не отвечающем требованиям охраны труда, %</t>
  </si>
  <si>
    <t>Отношение уровня занятости на оборудовании, не отвечающем требованиям охраны труда, текущего года к уровню предшествующего года, ед.</t>
  </si>
  <si>
    <t>Коли-чество баллов</t>
  </si>
  <si>
    <t>наличие утвержденного положения</t>
  </si>
  <si>
    <t>Количество рабочих мест  на момент проведения последней аттестации по условиям труда</t>
  </si>
  <si>
    <t>От 90,0 до 100,0</t>
  </si>
  <si>
    <t>От 80,0 до 89,9</t>
  </si>
  <si>
    <t>От 70,0 до 79,9</t>
  </si>
  <si>
    <t>От 60,0 до 69,9</t>
  </si>
  <si>
    <t>От 50,0 до 59,9</t>
  </si>
  <si>
    <t>Менее 50,0</t>
  </si>
  <si>
    <t xml:space="preserve">Корпоративная социальная отчетность </t>
  </si>
  <si>
    <t>Разделы годового отчета организации</t>
  </si>
  <si>
    <t>Разделы Интернет-сайта</t>
  </si>
  <si>
    <t xml:space="preserve">Фактическая численность специалистов службы охраны труда (согласно штатному расписанию организации) </t>
  </si>
  <si>
    <t xml:space="preserve">Отношение фактической численности специалистов службы охраны труда к расчетной численности, % </t>
  </si>
  <si>
    <t xml:space="preserve">100,0 и более </t>
  </si>
  <si>
    <t>Менее 70,0</t>
  </si>
  <si>
    <t>3. Реализация мероприятий, направленных на профилактику несчастных случаев и профессиональных заболеваний.</t>
  </si>
  <si>
    <t>4. Обеспеченность работников средствами индивидуальной защиты, санитарно-бытовым и лечебно-профилактическим обслуживанием.</t>
  </si>
  <si>
    <t>5. Финансирование мероприятий по улучшению условий и охраны труда</t>
  </si>
  <si>
    <t xml:space="preserve">Объем фактического финансирования мероприятий по улучшению условий и охраны труда, тыс. рублей </t>
  </si>
  <si>
    <t xml:space="preserve">Отношение объема фактического финансирования мероприятий по улучшению условий и охраны труда за три года, предшествующие проведению конкурса, к затратам на производство продукции (работ, услуг), % </t>
  </si>
  <si>
    <t>более  0,60</t>
  </si>
  <si>
    <t>От 0,41 до 0,60</t>
  </si>
  <si>
    <t>От 0,21 до 0,40</t>
  </si>
  <si>
    <t>0,20 и менее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</si>
  <si>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</si>
  <si>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</si>
  <si>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</si>
  <si>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</si>
  <si>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</si>
  <si>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</si>
  <si>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</si>
  <si>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</si>
  <si>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</si>
  <si>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* при наличии профсоюзной организации</t>
  </si>
  <si>
    <t>Сведения</t>
  </si>
  <si>
    <t>для оценки участников конкурса по номинации</t>
  </si>
  <si>
    <t>Критерии оценки, ед</t>
  </si>
  <si>
    <t>От 70,0 до 99,9</t>
  </si>
  <si>
    <t>2. Организация охраны труда</t>
  </si>
  <si>
    <t>наличие комиссии по охране труда, созданной на двусторонней основе</t>
  </si>
  <si>
    <t>наличие отчета о деятельности комиссии по охране труда</t>
  </si>
  <si>
    <t>наличие уполномоченных по охране труда в организации</t>
  </si>
  <si>
    <t xml:space="preserve">Суммарное количество рабочих мест, на которых проведена аттестация по условиям труда за пять лет, предшествующих проведению конкурса </t>
  </si>
  <si>
    <t>Расчетная численность специалистов по охране труда</t>
  </si>
  <si>
    <t>наличие отчета об исполнении программы (плана, перечня мероприятий) по профилактике производственного травматизма и профессиональной заболеваемости</t>
  </si>
  <si>
    <t>наличие программы (плана, перечня мероприятий) по организации рационального режима труда и отдыха</t>
  </si>
  <si>
    <t>наличие отчета об исполнении программы (плана, перечня мероприятий) по организации рационального режима труда и отдыха</t>
  </si>
  <si>
    <t>Затраты на производство продукции (работ, услуг), тыс. рублей</t>
  </si>
  <si>
    <t>(наименование юридического лица, филиала - заявителя)</t>
  </si>
  <si>
    <t>_________________________________________________________________________</t>
  </si>
  <si>
    <t>наличие программы (плана, перечня мероприятий) по профилактике производственного травматизма и профессиональной заболеваемости</t>
  </si>
  <si>
    <t>Г(т) - 3</t>
  </si>
  <si>
    <t>Г(т) - 2</t>
  </si>
  <si>
    <t>Г(т) - 1</t>
  </si>
  <si>
    <t xml:space="preserve">Г(т) - 1   (на конец года) </t>
  </si>
  <si>
    <t xml:space="preserve">Дата: «______»__________20___ г. </t>
  </si>
  <si>
    <r>
      <t xml:space="preserve">иные формы участия работников (их представительных органов) в обеспечении безопасных условий труда </t>
    </r>
    <r>
      <rPr>
        <b/>
        <i/>
        <u val="single"/>
        <sz val="12"/>
        <rFont val="Times New Roman"/>
        <family val="1"/>
      </rPr>
      <t>(не более 4 форм)</t>
    </r>
    <r>
      <rPr>
        <sz val="12"/>
        <rFont val="Times New Roman"/>
        <family val="1"/>
      </rPr>
      <t>:</t>
    </r>
  </si>
  <si>
    <t>1.1. Динамика уровня производственного травматизма, ед.</t>
  </si>
  <si>
    <t>1.2. Динамика уровня профессиональной заболеваемости, ед.</t>
  </si>
  <si>
    <t>Уровень занятости в условиях труда, не отвечающих гигиеническим нормативам, %</t>
  </si>
  <si>
    <t>1.3. Динамика уровня занятости в условиях труда, не отвечающих гигиеническим нормативам, ед.</t>
  </si>
  <si>
    <t>1.4. Динамика уровня занятости на оборудовании, не отвечающем требованиям охраны труда, ед.</t>
  </si>
  <si>
    <t>2.1. Привлечение работников (их представительных органов) к организации охраны труда:</t>
  </si>
  <si>
    <t xml:space="preserve">2.2. Охват аттестацией рабочих мест по условиям труда за 5 лет, % </t>
  </si>
  <si>
    <r>
      <t xml:space="preserve">Другие открытые источники информации (указать) </t>
    </r>
    <r>
      <rPr>
        <b/>
        <i/>
        <u val="single"/>
        <sz val="12"/>
        <rFont val="Times New Roman"/>
        <family val="1"/>
      </rPr>
      <t xml:space="preserve">(не более 5 источников):
</t>
    </r>
  </si>
  <si>
    <t>2.3. Отражение информации о политике охраны труда в открытых источниках информации:</t>
  </si>
  <si>
    <t>2.4. Укомплектованность кадрами службы охраны труда</t>
  </si>
  <si>
    <t xml:space="preserve">3.1. Наличие комплексных программ (перечня, плана мероприятий) профилактики производственного травматизма и профзаболеваемости, по организации рационального режима труда и отдыха: </t>
  </si>
  <si>
    <t>3.2. Реализация предупредительных мер по сокращению производственного травматизма и профзаболеваний</t>
  </si>
  <si>
    <t>4.1. Дополнительное обеспечение работников специальной одеждой, специальной обувью и другими средствами индивидуальной защиты</t>
  </si>
  <si>
    <t>4.2. Дополнительное обеспечение работников санитарно-бытовым и лечебно-профилактическим обслуживанием сверх установленной нормы</t>
  </si>
  <si>
    <t>3.3. Проведение за счет средств работодателя медицинских осмотров работников, занятых на работах с вредными и (или) опасными производственными факторами</t>
  </si>
  <si>
    <t xml:space="preserve">3. «За сокращение производственного травматизма и профессиональной заболеваемости в организациях производственной сферы»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</si>
</sst>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tabSelected="1" view="pageBreakPreview" zoomScaleSheetLayoutView="100" zoomScalePageLayoutView="0" workbookViewId="0" topLeftCell="A1">
      <selection activeCell="A104" sqref="A104:B104"/>
    </sheetView>
  </sheetViews>
  <sheetFormatPr defaultColWidth="9.00390625" defaultRowHeight="12.75"/>
  <cols>
    <col min="1" max="1" width="60.625" style="10" customWidth="1"/>
    <col min="2" max="2" width="12.75390625" style="10" customWidth="1"/>
    <col min="3" max="3" width="12.125" style="10" customWidth="1"/>
    <col min="4" max="4" width="11.875" style="10" customWidth="1"/>
  </cols>
  <sheetData>
    <row r="1" spans="1:4" ht="22.5" customHeight="1">
      <c r="A1" s="74" t="s">
        <v>78</v>
      </c>
      <c r="B1" s="74"/>
      <c r="C1" s="74"/>
      <c r="D1" s="74"/>
    </row>
    <row r="2" spans="1:4" ht="18" customHeight="1">
      <c r="A2" s="74" t="s">
        <v>77</v>
      </c>
      <c r="B2" s="74"/>
      <c r="C2" s="74"/>
      <c r="D2" s="74"/>
    </row>
    <row r="3" spans="1:4" ht="19.5" customHeight="1">
      <c r="A3" s="75" t="s">
        <v>63</v>
      </c>
      <c r="B3" s="75"/>
      <c r="C3" s="75"/>
      <c r="D3" s="75"/>
    </row>
    <row r="4" spans="1:4" ht="15.75">
      <c r="A4" s="75" t="s">
        <v>64</v>
      </c>
      <c r="B4" s="75"/>
      <c r="C4" s="75"/>
      <c r="D4" s="75"/>
    </row>
    <row r="5" spans="1:4" ht="39" customHeight="1">
      <c r="A5" s="76" t="s">
        <v>101</v>
      </c>
      <c r="B5" s="77"/>
      <c r="C5" s="77"/>
      <c r="D5" s="77"/>
    </row>
    <row r="6" ht="15.75"/>
    <row r="7" spans="1:4" ht="32.25" customHeight="1">
      <c r="A7" s="62" t="s">
        <v>7</v>
      </c>
      <c r="B7" s="63"/>
      <c r="C7" s="63"/>
      <c r="D7" s="64"/>
    </row>
    <row r="8" spans="1:4" ht="15.75">
      <c r="A8" s="1" t="s">
        <v>0</v>
      </c>
      <c r="B8" s="1" t="s">
        <v>80</v>
      </c>
      <c r="C8" s="1" t="s">
        <v>81</v>
      </c>
      <c r="D8" s="1" t="s">
        <v>82</v>
      </c>
    </row>
    <row r="9" spans="1:4" ht="47.25">
      <c r="A9" s="2" t="s">
        <v>8</v>
      </c>
      <c r="B9" s="17"/>
      <c r="C9" s="17"/>
      <c r="D9" s="17"/>
    </row>
    <row r="10" spans="1:4" ht="15.75" customHeight="1">
      <c r="A10" s="2" t="s">
        <v>9</v>
      </c>
      <c r="B10" s="17"/>
      <c r="C10" s="17"/>
      <c r="D10" s="17"/>
    </row>
    <row r="11" spans="1:4" ht="15.75">
      <c r="A11" s="2" t="s">
        <v>10</v>
      </c>
      <c r="B11" s="12" t="e">
        <f>ROUND(B9/B10*100,2)</f>
        <v>#DIV/0!</v>
      </c>
      <c r="C11" s="12" t="e">
        <f>ROUND(C9/C10*100,2)</f>
        <v>#DIV/0!</v>
      </c>
      <c r="D11" s="12" t="e">
        <f>ROUND(D9/D10*100,2)</f>
        <v>#DIV/0!</v>
      </c>
    </row>
    <row r="12" spans="1:4" ht="47.25">
      <c r="A12" s="3" t="s">
        <v>11</v>
      </c>
      <c r="B12" s="9" t="s">
        <v>13</v>
      </c>
      <c r="C12" s="21" t="e">
        <f>ROUND(C11/B11,2)</f>
        <v>#DIV/0!</v>
      </c>
      <c r="D12" s="21" t="e">
        <f>ROUND(D11/C11,2)</f>
        <v>#DIV/0!</v>
      </c>
    </row>
    <row r="13" ht="15.75"/>
    <row r="14" spans="1:4" ht="15.75">
      <c r="A14" s="31" t="s">
        <v>86</v>
      </c>
      <c r="B14" s="32"/>
      <c r="C14" s="33"/>
      <c r="D14" s="21" t="e">
        <f>ROUND((C12+D12)/2,2)</f>
        <v>#DIV/0!</v>
      </c>
    </row>
    <row r="15" spans="1:4" ht="15.75">
      <c r="A15" s="31" t="s">
        <v>12</v>
      </c>
      <c r="B15" s="34"/>
      <c r="C15" s="35"/>
      <c r="D15" s="21" t="e">
        <f>IF(D14&lt;1,5,IF(D14=1,0,IF(D14&gt;1,-5)))</f>
        <v>#DIV/0!</v>
      </c>
    </row>
    <row r="16" ht="15.75"/>
    <row r="17" spans="1:4" ht="15.75">
      <c r="A17" s="36" t="s">
        <v>3</v>
      </c>
      <c r="B17" s="37"/>
      <c r="C17" s="37"/>
      <c r="D17" s="38"/>
    </row>
    <row r="18" spans="1:4" ht="15.75">
      <c r="A18" s="6" t="s">
        <v>65</v>
      </c>
      <c r="B18" s="36" t="s">
        <v>2</v>
      </c>
      <c r="C18" s="37"/>
      <c r="D18" s="38"/>
    </row>
    <row r="19" spans="1:4" ht="15.75">
      <c r="A19" s="4" t="s">
        <v>14</v>
      </c>
      <c r="B19" s="37">
        <v>5</v>
      </c>
      <c r="C19" s="37"/>
      <c r="D19" s="38"/>
    </row>
    <row r="20" spans="1:4" ht="15.75">
      <c r="A20" s="4" t="s">
        <v>15</v>
      </c>
      <c r="B20" s="37">
        <v>0</v>
      </c>
      <c r="C20" s="37"/>
      <c r="D20" s="38"/>
    </row>
    <row r="21" spans="1:4" ht="15.75">
      <c r="A21" s="5" t="s">
        <v>16</v>
      </c>
      <c r="B21" s="37" t="s">
        <v>5</v>
      </c>
      <c r="C21" s="37"/>
      <c r="D21" s="38"/>
    </row>
    <row r="22" ht="15.75"/>
    <row r="23" spans="1:4" ht="15.75">
      <c r="A23" s="7"/>
      <c r="B23" s="7"/>
      <c r="C23" s="7"/>
      <c r="D23" s="7"/>
    </row>
    <row r="24" spans="1:4" ht="15.75">
      <c r="A24" s="1" t="s">
        <v>0</v>
      </c>
      <c r="B24" s="1" t="s">
        <v>80</v>
      </c>
      <c r="C24" s="1" t="s">
        <v>81</v>
      </c>
      <c r="D24" s="1" t="s">
        <v>82</v>
      </c>
    </row>
    <row r="25" spans="1:4" ht="31.5">
      <c r="A25" s="2" t="s">
        <v>17</v>
      </c>
      <c r="B25" s="17"/>
      <c r="C25" s="17"/>
      <c r="D25" s="17"/>
    </row>
    <row r="26" spans="1:4" ht="15.75">
      <c r="A26" s="2" t="s">
        <v>9</v>
      </c>
      <c r="B26" s="17"/>
      <c r="C26" s="17"/>
      <c r="D26" s="17"/>
    </row>
    <row r="27" spans="1:4" ht="15.75">
      <c r="A27" s="2" t="s">
        <v>18</v>
      </c>
      <c r="B27" s="12" t="e">
        <f>ROUND(B25/B26*100,2)</f>
        <v>#DIV/0!</v>
      </c>
      <c r="C27" s="12" t="e">
        <f>ROUND(C25/C26*100,2)</f>
        <v>#DIV/0!</v>
      </c>
      <c r="D27" s="12" t="e">
        <f>ROUND(D25/D26*100,2)</f>
        <v>#DIV/0!</v>
      </c>
    </row>
    <row r="28" spans="1:4" ht="47.25">
      <c r="A28" s="3" t="s">
        <v>19</v>
      </c>
      <c r="B28" s="9" t="s">
        <v>13</v>
      </c>
      <c r="C28" s="21" t="e">
        <f>ROUND(C27/B27,2)</f>
        <v>#DIV/0!</v>
      </c>
      <c r="D28" s="21" t="e">
        <f>ROUND(D27/C27,2)</f>
        <v>#DIV/0!</v>
      </c>
    </row>
    <row r="29" ht="15.75"/>
    <row r="30" spans="1:4" ht="15.75">
      <c r="A30" s="31" t="s">
        <v>87</v>
      </c>
      <c r="B30" s="32"/>
      <c r="C30" s="33"/>
      <c r="D30" s="22" t="e">
        <f>ROUND((C28+D28)/2,2)</f>
        <v>#DIV/0!</v>
      </c>
    </row>
    <row r="31" spans="1:4" ht="15.75">
      <c r="A31" s="31" t="s">
        <v>12</v>
      </c>
      <c r="B31" s="34"/>
      <c r="C31" s="35"/>
      <c r="D31" s="22" t="e">
        <f>IF(D30&lt;1,5,IF(D30=1,0,IF(D30&gt;1,-5)))</f>
        <v>#DIV/0!</v>
      </c>
    </row>
    <row r="32" ht="15.75"/>
    <row r="33" spans="1:4" ht="15.75">
      <c r="A33" s="36" t="s">
        <v>3</v>
      </c>
      <c r="B33" s="37"/>
      <c r="C33" s="37"/>
      <c r="D33" s="38"/>
    </row>
    <row r="34" spans="1:4" ht="15.75">
      <c r="A34" s="6" t="s">
        <v>65</v>
      </c>
      <c r="B34" s="36" t="s">
        <v>2</v>
      </c>
      <c r="C34" s="37"/>
      <c r="D34" s="38"/>
    </row>
    <row r="35" spans="1:4" ht="15.75">
      <c r="A35" s="4" t="s">
        <v>14</v>
      </c>
      <c r="B35" s="37">
        <v>5</v>
      </c>
      <c r="C35" s="37"/>
      <c r="D35" s="38"/>
    </row>
    <row r="36" spans="1:4" ht="15.75">
      <c r="A36" s="4" t="s">
        <v>15</v>
      </c>
      <c r="B36" s="37">
        <v>0</v>
      </c>
      <c r="C36" s="37"/>
      <c r="D36" s="38"/>
    </row>
    <row r="37" spans="1:4" ht="15.75">
      <c r="A37" s="5" t="s">
        <v>16</v>
      </c>
      <c r="B37" s="37" t="s">
        <v>5</v>
      </c>
      <c r="C37" s="37"/>
      <c r="D37" s="38"/>
    </row>
    <row r="38" ht="15.75"/>
    <row r="39" spans="1:4" ht="15.75">
      <c r="A39" s="1" t="s">
        <v>0</v>
      </c>
      <c r="B39" s="1" t="s">
        <v>80</v>
      </c>
      <c r="C39" s="1" t="s">
        <v>81</v>
      </c>
      <c r="D39" s="1" t="s">
        <v>82</v>
      </c>
    </row>
    <row r="40" spans="1:4" ht="31.5">
      <c r="A40" s="2" t="s">
        <v>20</v>
      </c>
      <c r="B40" s="17"/>
      <c r="C40" s="17"/>
      <c r="D40" s="17"/>
    </row>
    <row r="41" spans="1:4" ht="47.25">
      <c r="A41" s="2" t="s">
        <v>21</v>
      </c>
      <c r="B41" s="17"/>
      <c r="C41" s="17"/>
      <c r="D41" s="17"/>
    </row>
    <row r="42" spans="1:4" ht="31.5">
      <c r="A42" s="2" t="s">
        <v>88</v>
      </c>
      <c r="B42" s="12" t="e">
        <f>ROUND(B40/B41*100,2)</f>
        <v>#DIV/0!</v>
      </c>
      <c r="C42" s="12" t="e">
        <f>ROUND(C40/C41*100,2)</f>
        <v>#DIV/0!</v>
      </c>
      <c r="D42" s="12" t="e">
        <f>ROUND(D40/D41*100,2)</f>
        <v>#DIV/0!</v>
      </c>
    </row>
    <row r="43" spans="1:4" ht="47.25">
      <c r="A43" s="3" t="s">
        <v>22</v>
      </c>
      <c r="B43" s="1" t="s">
        <v>13</v>
      </c>
      <c r="C43" s="21" t="e">
        <f>ROUND(C42/B42,3)</f>
        <v>#DIV/0!</v>
      </c>
      <c r="D43" s="21" t="e">
        <f>ROUND(D42/C42,2)</f>
        <v>#DIV/0!</v>
      </c>
    </row>
    <row r="44" ht="15.75"/>
    <row r="45" spans="1:4" ht="30.75" customHeight="1">
      <c r="A45" s="71" t="s">
        <v>89</v>
      </c>
      <c r="B45" s="72"/>
      <c r="C45" s="73"/>
      <c r="D45" s="22" t="e">
        <f>ROUND((C43+D43)/2,2)</f>
        <v>#DIV/0!</v>
      </c>
    </row>
    <row r="46" spans="1:4" ht="15.75">
      <c r="A46" s="31" t="s">
        <v>12</v>
      </c>
      <c r="B46" s="34"/>
      <c r="C46" s="35"/>
      <c r="D46" s="22" t="e">
        <f>IF(D45&lt;1,3,IF(D45=1,0,IF(D45&gt;1,-3)))</f>
        <v>#DIV/0!</v>
      </c>
    </row>
    <row r="47" ht="15.75"/>
    <row r="48" spans="1:4" ht="15.75">
      <c r="A48" s="36" t="s">
        <v>3</v>
      </c>
      <c r="B48" s="37"/>
      <c r="C48" s="37"/>
      <c r="D48" s="38"/>
    </row>
    <row r="49" spans="1:4" ht="15.75">
      <c r="A49" s="6" t="s">
        <v>65</v>
      </c>
      <c r="B49" s="36" t="s">
        <v>2</v>
      </c>
      <c r="C49" s="37"/>
      <c r="D49" s="38"/>
    </row>
    <row r="50" spans="1:4" ht="15.75">
      <c r="A50" s="4" t="s">
        <v>14</v>
      </c>
      <c r="B50" s="37">
        <v>3</v>
      </c>
      <c r="C50" s="37"/>
      <c r="D50" s="38"/>
    </row>
    <row r="51" spans="1:4" ht="15.75">
      <c r="A51" s="4" t="s">
        <v>15</v>
      </c>
      <c r="B51" s="37">
        <v>0</v>
      </c>
      <c r="C51" s="37"/>
      <c r="D51" s="38"/>
    </row>
    <row r="52" spans="1:4" ht="15.75">
      <c r="A52" s="5" t="s">
        <v>16</v>
      </c>
      <c r="B52" s="37" t="s">
        <v>23</v>
      </c>
      <c r="C52" s="37"/>
      <c r="D52" s="38"/>
    </row>
    <row r="53" ht="15.75"/>
    <row r="54" spans="1:4" ht="15.75">
      <c r="A54" s="1" t="s">
        <v>0</v>
      </c>
      <c r="B54" s="1" t="s">
        <v>80</v>
      </c>
      <c r="C54" s="1" t="s">
        <v>81</v>
      </c>
      <c r="D54" s="1" t="s">
        <v>82</v>
      </c>
    </row>
    <row r="55" spans="1:4" ht="31.5">
      <c r="A55" s="2" t="s">
        <v>24</v>
      </c>
      <c r="B55" s="16"/>
      <c r="C55" s="16"/>
      <c r="D55" s="16"/>
    </row>
    <row r="56" spans="1:4" ht="47.25">
      <c r="A56" s="2" t="s">
        <v>25</v>
      </c>
      <c r="B56" s="16"/>
      <c r="C56" s="16"/>
      <c r="D56" s="16"/>
    </row>
    <row r="57" spans="1:4" ht="31.5">
      <c r="A57" s="2" t="s">
        <v>26</v>
      </c>
      <c r="B57" s="2" t="e">
        <f>ROUND(B55/B56*100,2)</f>
        <v>#DIV/0!</v>
      </c>
      <c r="C57" s="2" t="e">
        <f>ROUND(C55/C56*100,2)</f>
        <v>#DIV/0!</v>
      </c>
      <c r="D57" s="2" t="e">
        <f>ROUND(D55/D56*100,2)</f>
        <v>#DIV/0!</v>
      </c>
    </row>
    <row r="58" spans="1:4" ht="47.25">
      <c r="A58" s="3" t="s">
        <v>27</v>
      </c>
      <c r="B58" s="9" t="s">
        <v>13</v>
      </c>
      <c r="C58" s="23" t="e">
        <f>ROUND(C57/B57,2)</f>
        <v>#DIV/0!</v>
      </c>
      <c r="D58" s="23" t="e">
        <f>ROUND(D57/C57,2)</f>
        <v>#DIV/0!</v>
      </c>
    </row>
    <row r="59" ht="15.75"/>
    <row r="60" spans="1:4" ht="30.75" customHeight="1">
      <c r="A60" s="71" t="s">
        <v>90</v>
      </c>
      <c r="B60" s="72"/>
      <c r="C60" s="73"/>
      <c r="D60" s="21" t="e">
        <f>ROUND((C58+D58)/2,2)</f>
        <v>#DIV/0!</v>
      </c>
    </row>
    <row r="61" spans="1:4" ht="15.75">
      <c r="A61" s="31" t="s">
        <v>12</v>
      </c>
      <c r="B61" s="34"/>
      <c r="C61" s="35"/>
      <c r="D61" s="21" t="e">
        <f>IF(D60&lt;1,3,IF(D60=1,0,IF(D60&gt;1,-3)))</f>
        <v>#DIV/0!</v>
      </c>
    </row>
    <row r="62" ht="15.75"/>
    <row r="63" spans="1:4" ht="15.75">
      <c r="A63" s="36" t="s">
        <v>3</v>
      </c>
      <c r="B63" s="37"/>
      <c r="C63" s="37"/>
      <c r="D63" s="38"/>
    </row>
    <row r="64" spans="1:4" ht="15.75">
      <c r="A64" s="6" t="s">
        <v>65</v>
      </c>
      <c r="B64" s="36" t="s">
        <v>2</v>
      </c>
      <c r="C64" s="37"/>
      <c r="D64" s="38"/>
    </row>
    <row r="65" spans="1:4" ht="15.75">
      <c r="A65" s="4" t="s">
        <v>14</v>
      </c>
      <c r="B65" s="37">
        <v>3</v>
      </c>
      <c r="C65" s="37"/>
      <c r="D65" s="38"/>
    </row>
    <row r="66" spans="1:4" ht="15.75">
      <c r="A66" s="4" t="s">
        <v>15</v>
      </c>
      <c r="B66" s="37">
        <v>0</v>
      </c>
      <c r="C66" s="37"/>
      <c r="D66" s="38"/>
    </row>
    <row r="67" spans="1:4" ht="15.75">
      <c r="A67" s="5" t="s">
        <v>16</v>
      </c>
      <c r="B67" s="37" t="s">
        <v>23</v>
      </c>
      <c r="C67" s="37"/>
      <c r="D67" s="38"/>
    </row>
    <row r="68" ht="15.75"/>
    <row r="69" ht="16.5" thickBot="1"/>
    <row r="70" spans="1:4" ht="18.75" customHeight="1" thickBot="1">
      <c r="A70" s="68" t="s">
        <v>67</v>
      </c>
      <c r="B70" s="69"/>
      <c r="C70" s="69"/>
      <c r="D70" s="70"/>
    </row>
    <row r="71" spans="1:4" ht="47.25">
      <c r="A71" s="66" t="s">
        <v>0</v>
      </c>
      <c r="B71" s="67"/>
      <c r="C71" s="18" t="s">
        <v>1</v>
      </c>
      <c r="D71" s="19" t="s">
        <v>28</v>
      </c>
    </row>
    <row r="72" spans="1:4" ht="15" customHeight="1">
      <c r="A72" s="40" t="s">
        <v>91</v>
      </c>
      <c r="B72" s="41"/>
      <c r="C72" s="41"/>
      <c r="D72" s="42"/>
    </row>
    <row r="73" spans="1:4" ht="15.75">
      <c r="A73" s="39" t="s">
        <v>68</v>
      </c>
      <c r="B73" s="39"/>
      <c r="C73" s="24"/>
      <c r="D73" s="20">
        <v>3</v>
      </c>
    </row>
    <row r="74" spans="1:4" ht="15.75">
      <c r="A74" s="39" t="s">
        <v>29</v>
      </c>
      <c r="B74" s="39"/>
      <c r="C74" s="24"/>
      <c r="D74" s="20">
        <v>2</v>
      </c>
    </row>
    <row r="75" spans="1:4" ht="15.75">
      <c r="A75" s="39" t="s">
        <v>69</v>
      </c>
      <c r="B75" s="39"/>
      <c r="C75" s="24"/>
      <c r="D75" s="20">
        <v>2</v>
      </c>
    </row>
    <row r="76" spans="1:4" ht="15.75">
      <c r="A76" s="39" t="s">
        <v>70</v>
      </c>
      <c r="B76" s="39"/>
      <c r="C76" s="24"/>
      <c r="D76" s="20">
        <v>1</v>
      </c>
    </row>
    <row r="77" spans="1:4" ht="32.25" customHeight="1">
      <c r="A77" s="65" t="s">
        <v>85</v>
      </c>
      <c r="B77" s="65"/>
      <c r="C77" s="65"/>
      <c r="D77" s="65"/>
    </row>
    <row r="78" spans="1:4" ht="15.75">
      <c r="A78" s="39"/>
      <c r="B78" s="39"/>
      <c r="C78" s="24"/>
      <c r="D78" s="20">
        <v>1</v>
      </c>
    </row>
    <row r="79" spans="1:4" ht="15.75">
      <c r="A79" s="39"/>
      <c r="B79" s="39"/>
      <c r="C79" s="24"/>
      <c r="D79" s="20">
        <v>1</v>
      </c>
    </row>
    <row r="80" spans="1:4" ht="15.75">
      <c r="A80" s="39"/>
      <c r="B80" s="39"/>
      <c r="C80" s="24"/>
      <c r="D80" s="20">
        <v>1</v>
      </c>
    </row>
    <row r="81" spans="1:4" ht="15.75">
      <c r="A81" s="39"/>
      <c r="B81" s="39"/>
      <c r="C81" s="24"/>
      <c r="D81" s="20">
        <v>1</v>
      </c>
    </row>
    <row r="82" ht="15.75"/>
    <row r="83" spans="1:4" ht="15.75">
      <c r="A83" s="31" t="s">
        <v>2</v>
      </c>
      <c r="B83" s="32"/>
      <c r="C83" s="33"/>
      <c r="D83" s="22">
        <f>SUMIF(C73:C81,"V",D73:D81)</f>
        <v>0</v>
      </c>
    </row>
    <row r="84" ht="31.5" customHeight="1"/>
    <row r="85" spans="1:4" ht="27.75" customHeight="1">
      <c r="A85" s="62" t="s">
        <v>0</v>
      </c>
      <c r="B85" s="63"/>
      <c r="C85" s="64"/>
      <c r="D85" s="1" t="s">
        <v>82</v>
      </c>
    </row>
    <row r="86" spans="1:4" ht="37.5" customHeight="1">
      <c r="A86" s="56" t="s">
        <v>71</v>
      </c>
      <c r="B86" s="57"/>
      <c r="C86" s="58"/>
      <c r="D86" s="17"/>
    </row>
    <row r="87" spans="1:4" ht="37.5" customHeight="1">
      <c r="A87" s="56" t="s">
        <v>30</v>
      </c>
      <c r="B87" s="57"/>
      <c r="C87" s="58"/>
      <c r="D87" s="17"/>
    </row>
    <row r="88" ht="15.75" customHeight="1">
      <c r="D88" s="25"/>
    </row>
    <row r="89" spans="1:4" ht="15.75">
      <c r="A89" s="71" t="s">
        <v>92</v>
      </c>
      <c r="B89" s="72"/>
      <c r="C89" s="73"/>
      <c r="D89" s="21" t="e">
        <f>ROUND(D86/D87*100,1)</f>
        <v>#DIV/0!</v>
      </c>
    </row>
    <row r="90" spans="1:4" ht="15.75">
      <c r="A90" s="31" t="s">
        <v>12</v>
      </c>
      <c r="B90" s="34"/>
      <c r="C90" s="35"/>
      <c r="D90" s="30" t="e">
        <f>IF(D89&lt;50,0,IF(D89&lt;=59.9,1,IF(D89&lt;=69.9,2,IF(D89&lt;=79.9,3,IF(D89&lt;=89.9,4,5)))))</f>
        <v>#DIV/0!</v>
      </c>
    </row>
    <row r="91" ht="15.75"/>
    <row r="92" spans="1:4" ht="15.75">
      <c r="A92" s="36" t="s">
        <v>3</v>
      </c>
      <c r="B92" s="37"/>
      <c r="C92" s="37"/>
      <c r="D92" s="38"/>
    </row>
    <row r="93" spans="1:4" ht="15.75">
      <c r="A93" s="6" t="s">
        <v>4</v>
      </c>
      <c r="B93" s="36" t="s">
        <v>2</v>
      </c>
      <c r="C93" s="37"/>
      <c r="D93" s="38"/>
    </row>
    <row r="94" spans="1:4" ht="15.75">
      <c r="A94" s="5" t="s">
        <v>31</v>
      </c>
      <c r="B94" s="37">
        <v>5</v>
      </c>
      <c r="C94" s="37"/>
      <c r="D94" s="38"/>
    </row>
    <row r="95" spans="1:4" ht="15.75">
      <c r="A95" s="5" t="s">
        <v>32</v>
      </c>
      <c r="B95" s="37">
        <v>4</v>
      </c>
      <c r="C95" s="37"/>
      <c r="D95" s="38"/>
    </row>
    <row r="96" spans="1:4" ht="15.75">
      <c r="A96" s="5" t="s">
        <v>33</v>
      </c>
      <c r="B96" s="37">
        <v>3</v>
      </c>
      <c r="C96" s="37"/>
      <c r="D96" s="38"/>
    </row>
    <row r="97" spans="1:4" ht="15.75">
      <c r="A97" s="5" t="s">
        <v>34</v>
      </c>
      <c r="B97" s="37">
        <v>2</v>
      </c>
      <c r="C97" s="37"/>
      <c r="D97" s="38"/>
    </row>
    <row r="98" spans="1:4" ht="15.75">
      <c r="A98" s="5" t="s">
        <v>35</v>
      </c>
      <c r="B98" s="37">
        <v>1</v>
      </c>
      <c r="C98" s="37"/>
      <c r="D98" s="38"/>
    </row>
    <row r="99" spans="1:4" ht="15.75">
      <c r="A99" s="5" t="s">
        <v>36</v>
      </c>
      <c r="B99" s="36">
        <v>0</v>
      </c>
      <c r="C99" s="37"/>
      <c r="D99" s="38"/>
    </row>
    <row r="100" ht="15.75"/>
    <row r="101" ht="15.75"/>
    <row r="102" spans="1:4" ht="47.25">
      <c r="A102" s="43" t="s">
        <v>0</v>
      </c>
      <c r="B102" s="44"/>
      <c r="C102" s="1" t="s">
        <v>1</v>
      </c>
      <c r="D102" s="8" t="s">
        <v>28</v>
      </c>
    </row>
    <row r="103" spans="1:4" ht="15.75">
      <c r="A103" s="40" t="s">
        <v>94</v>
      </c>
      <c r="B103" s="41"/>
      <c r="C103" s="41"/>
      <c r="D103" s="42"/>
    </row>
    <row r="104" spans="1:4" ht="15.75" customHeight="1">
      <c r="A104" s="39" t="s">
        <v>37</v>
      </c>
      <c r="B104" s="39"/>
      <c r="C104" s="24"/>
      <c r="D104" s="78">
        <v>3</v>
      </c>
    </row>
    <row r="105" spans="1:4" ht="15.75" customHeight="1">
      <c r="A105" s="39" t="s">
        <v>38</v>
      </c>
      <c r="B105" s="39"/>
      <c r="C105" s="24"/>
      <c r="D105" s="79">
        <v>2</v>
      </c>
    </row>
    <row r="106" spans="1:4" ht="15.75">
      <c r="A106" s="39" t="s">
        <v>39</v>
      </c>
      <c r="B106" s="39"/>
      <c r="C106" s="24"/>
      <c r="D106" s="79">
        <v>1</v>
      </c>
    </row>
    <row r="107" spans="1:4" ht="15.75">
      <c r="A107" s="53" t="s">
        <v>93</v>
      </c>
      <c r="B107" s="54"/>
      <c r="C107" s="55"/>
      <c r="D107" s="79"/>
    </row>
    <row r="108" spans="1:4" ht="15.75">
      <c r="A108" s="39"/>
      <c r="B108" s="39"/>
      <c r="C108" s="24"/>
      <c r="D108" s="79">
        <v>1</v>
      </c>
    </row>
    <row r="109" spans="1:4" ht="15.75">
      <c r="A109" s="39"/>
      <c r="B109" s="39"/>
      <c r="C109" s="24"/>
      <c r="D109" s="79">
        <v>1</v>
      </c>
    </row>
    <row r="110" spans="1:4" ht="15.75">
      <c r="A110" s="53"/>
      <c r="B110" s="55"/>
      <c r="C110" s="24"/>
      <c r="D110" s="79">
        <v>1</v>
      </c>
    </row>
    <row r="111" spans="1:4" ht="15.75">
      <c r="A111" s="39"/>
      <c r="B111" s="39"/>
      <c r="C111" s="24"/>
      <c r="D111" s="79">
        <v>1</v>
      </c>
    </row>
    <row r="112" spans="1:4" ht="15.75">
      <c r="A112" s="39"/>
      <c r="B112" s="39"/>
      <c r="C112" s="24"/>
      <c r="D112" s="80">
        <v>1</v>
      </c>
    </row>
    <row r="113" ht="15.75"/>
    <row r="114" spans="1:4" ht="15.75">
      <c r="A114" s="31" t="s">
        <v>2</v>
      </c>
      <c r="B114" s="32"/>
      <c r="C114" s="33"/>
      <c r="D114" s="13">
        <f>IF((COUNTIF(C104:C106,"V")+COUNTIF(C108:C112,"V"))&gt;0,5,0)</f>
        <v>0</v>
      </c>
    </row>
    <row r="115" ht="15.75"/>
    <row r="116" spans="1:4" s="14" customFormat="1" ht="31.5" customHeight="1">
      <c r="A116" s="10"/>
      <c r="B116" s="10"/>
      <c r="C116" s="10"/>
      <c r="D116" s="10"/>
    </row>
    <row r="117" spans="1:4" s="14" customFormat="1" ht="17.25" customHeight="1">
      <c r="A117" s="62" t="s">
        <v>0</v>
      </c>
      <c r="B117" s="63"/>
      <c r="C117" s="64"/>
      <c r="D117" s="1" t="s">
        <v>83</v>
      </c>
    </row>
    <row r="118" spans="1:4" ht="15.75">
      <c r="A118" s="40" t="s">
        <v>95</v>
      </c>
      <c r="B118" s="41"/>
      <c r="C118" s="41"/>
      <c r="D118" s="42"/>
    </row>
    <row r="119" spans="1:4" ht="15.75">
      <c r="A119" s="56" t="s">
        <v>40</v>
      </c>
      <c r="B119" s="57"/>
      <c r="C119" s="58"/>
      <c r="D119" s="17"/>
    </row>
    <row r="120" spans="1:4" ht="32.25" customHeight="1">
      <c r="A120" s="56" t="s">
        <v>72</v>
      </c>
      <c r="B120" s="57"/>
      <c r="C120" s="58"/>
      <c r="D120" s="17"/>
    </row>
    <row r="121" ht="15.75">
      <c r="D121" s="25"/>
    </row>
    <row r="122" spans="1:4" ht="30.75" customHeight="1">
      <c r="A122" s="48" t="s">
        <v>41</v>
      </c>
      <c r="B122" s="49"/>
      <c r="C122" s="50"/>
      <c r="D122" s="21" t="e">
        <f>ROUND(D119/D120*100,1)</f>
        <v>#DIV/0!</v>
      </c>
    </row>
    <row r="123" spans="1:4" ht="15.75">
      <c r="A123" s="31" t="s">
        <v>12</v>
      </c>
      <c r="B123" s="34"/>
      <c r="C123" s="35"/>
      <c r="D123" s="2" t="e">
        <f>IF(D122&lt;70,0,IF(D122&lt;=99.9,1,3))</f>
        <v>#DIV/0!</v>
      </c>
    </row>
    <row r="124" ht="15.75"/>
    <row r="125" spans="1:4" ht="15.75">
      <c r="A125" s="36" t="s">
        <v>3</v>
      </c>
      <c r="B125" s="37"/>
      <c r="C125" s="37"/>
      <c r="D125" s="38"/>
    </row>
    <row r="126" spans="1:4" ht="15.75">
      <c r="A126" s="6" t="s">
        <v>4</v>
      </c>
      <c r="B126" s="36" t="s">
        <v>2</v>
      </c>
      <c r="C126" s="37"/>
      <c r="D126" s="38"/>
    </row>
    <row r="127" spans="1:4" ht="15.75">
      <c r="A127" s="4" t="s">
        <v>42</v>
      </c>
      <c r="B127" s="37">
        <v>3</v>
      </c>
      <c r="C127" s="37"/>
      <c r="D127" s="38"/>
    </row>
    <row r="128" spans="1:4" ht="15.75">
      <c r="A128" s="5" t="s">
        <v>66</v>
      </c>
      <c r="B128" s="37">
        <v>1</v>
      </c>
      <c r="C128" s="37"/>
      <c r="D128" s="38"/>
    </row>
    <row r="129" spans="1:4" ht="15.75">
      <c r="A129" s="5" t="s">
        <v>43</v>
      </c>
      <c r="B129" s="37">
        <v>0</v>
      </c>
      <c r="C129" s="37"/>
      <c r="D129" s="38"/>
    </row>
    <row r="130" ht="30" customHeight="1"/>
    <row r="131" ht="15.75"/>
    <row r="132" spans="1:4" ht="30.75" customHeight="1">
      <c r="A132" s="52" t="s">
        <v>44</v>
      </c>
      <c r="B132" s="41"/>
      <c r="C132" s="41"/>
      <c r="D132" s="42"/>
    </row>
    <row r="133" spans="1:4" ht="33.75" customHeight="1">
      <c r="A133" s="43" t="s">
        <v>0</v>
      </c>
      <c r="B133" s="44"/>
      <c r="C133" s="1" t="s">
        <v>1</v>
      </c>
      <c r="D133" s="8" t="s">
        <v>28</v>
      </c>
    </row>
    <row r="134" spans="1:4" ht="48.75" customHeight="1">
      <c r="A134" s="59" t="s">
        <v>96</v>
      </c>
      <c r="B134" s="60"/>
      <c r="C134" s="60"/>
      <c r="D134" s="61"/>
    </row>
    <row r="135" spans="1:4" ht="32.25" customHeight="1">
      <c r="A135" s="39" t="s">
        <v>79</v>
      </c>
      <c r="B135" s="39"/>
      <c r="C135" s="24"/>
      <c r="D135" s="26">
        <v>3</v>
      </c>
    </row>
    <row r="136" spans="1:4" ht="31.5" customHeight="1">
      <c r="A136" s="39" t="s">
        <v>73</v>
      </c>
      <c r="B136" s="39"/>
      <c r="C136" s="24"/>
      <c r="D136" s="26">
        <v>2</v>
      </c>
    </row>
    <row r="137" spans="1:4" ht="33" customHeight="1">
      <c r="A137" s="39" t="s">
        <v>74</v>
      </c>
      <c r="B137" s="39"/>
      <c r="C137" s="24"/>
      <c r="D137" s="26">
        <v>2</v>
      </c>
    </row>
    <row r="138" spans="1:4" ht="15.75">
      <c r="A138" s="39" t="s">
        <v>75</v>
      </c>
      <c r="B138" s="39"/>
      <c r="C138" s="24"/>
      <c r="D138" s="26">
        <v>2</v>
      </c>
    </row>
    <row r="139" spans="1:4" ht="15.75">
      <c r="A139" s="46"/>
      <c r="B139" s="46"/>
      <c r="C139" s="27"/>
      <c r="D139" s="28"/>
    </row>
    <row r="140" spans="1:4" ht="15.75">
      <c r="A140" s="31" t="s">
        <v>2</v>
      </c>
      <c r="B140" s="32"/>
      <c r="C140" s="33"/>
      <c r="D140" s="2">
        <f>SUMIF(C135:C138,"V",D135:D138)</f>
        <v>0</v>
      </c>
    </row>
    <row r="141" ht="15.75"/>
    <row r="142" ht="31.5" customHeight="1"/>
    <row r="143" spans="1:4" ht="46.5" customHeight="1">
      <c r="A143" s="43" t="s">
        <v>0</v>
      </c>
      <c r="B143" s="44"/>
      <c r="C143" s="1" t="s">
        <v>1</v>
      </c>
      <c r="D143" s="8" t="s">
        <v>28</v>
      </c>
    </row>
    <row r="144" spans="1:4" ht="38.25" customHeight="1">
      <c r="A144" s="45" t="s">
        <v>97</v>
      </c>
      <c r="B144" s="45"/>
      <c r="C144" s="24"/>
      <c r="D144" s="26">
        <v>3</v>
      </c>
    </row>
    <row r="145" spans="1:4" ht="51.75" customHeight="1">
      <c r="A145" s="45" t="s">
        <v>100</v>
      </c>
      <c r="B145" s="45"/>
      <c r="C145" s="24"/>
      <c r="D145" s="26">
        <v>3</v>
      </c>
    </row>
    <row r="146" spans="1:4" ht="15.75">
      <c r="A146" s="46"/>
      <c r="B146" s="46"/>
      <c r="C146" s="27"/>
      <c r="D146" s="28"/>
    </row>
    <row r="147" spans="1:4" ht="15.75">
      <c r="A147" s="31" t="s">
        <v>2</v>
      </c>
      <c r="B147" s="32"/>
      <c r="C147" s="33"/>
      <c r="D147" s="2">
        <f>SUMIF(C144:C145,"V",D144:D145)</f>
        <v>0</v>
      </c>
    </row>
    <row r="148" ht="35.25" customHeight="1"/>
    <row r="149" ht="15.75"/>
    <row r="150" spans="1:4" ht="30.75" customHeight="1">
      <c r="A150" s="52" t="s">
        <v>45</v>
      </c>
      <c r="B150" s="41"/>
      <c r="C150" s="41"/>
      <c r="D150" s="42"/>
    </row>
    <row r="151" spans="1:4" ht="30.75" customHeight="1">
      <c r="A151" s="43" t="s">
        <v>0</v>
      </c>
      <c r="B151" s="44"/>
      <c r="C151" s="1" t="s">
        <v>1</v>
      </c>
      <c r="D151" s="8" t="s">
        <v>28</v>
      </c>
    </row>
    <row r="152" spans="1:4" ht="36" customHeight="1">
      <c r="A152" s="45" t="s">
        <v>98</v>
      </c>
      <c r="B152" s="45"/>
      <c r="C152" s="24"/>
      <c r="D152" s="26">
        <v>5</v>
      </c>
    </row>
    <row r="153" spans="1:4" ht="48.75" customHeight="1">
      <c r="A153" s="45" t="s">
        <v>99</v>
      </c>
      <c r="B153" s="45"/>
      <c r="C153" s="24"/>
      <c r="D153" s="26">
        <v>5</v>
      </c>
    </row>
    <row r="154" spans="1:4" ht="15.75">
      <c r="A154" s="46"/>
      <c r="B154" s="46"/>
      <c r="C154" s="27"/>
      <c r="D154" s="28"/>
    </row>
    <row r="155" spans="1:4" ht="15.75">
      <c r="A155" s="31" t="s">
        <v>2</v>
      </c>
      <c r="B155" s="32"/>
      <c r="C155" s="33"/>
      <c r="D155" s="2">
        <f>SUMIF(C152:C153,"V",D152:D153)</f>
        <v>0</v>
      </c>
    </row>
    <row r="158" spans="1:4" ht="15.75">
      <c r="A158" s="51" t="s">
        <v>46</v>
      </c>
      <c r="B158" s="51"/>
      <c r="C158" s="51"/>
      <c r="D158" s="51"/>
    </row>
    <row r="159" spans="1:4" ht="15.75">
      <c r="A159" s="1" t="s">
        <v>0</v>
      </c>
      <c r="B159" s="1" t="s">
        <v>80</v>
      </c>
      <c r="C159" s="1" t="s">
        <v>81</v>
      </c>
      <c r="D159" s="1" t="s">
        <v>82</v>
      </c>
    </row>
    <row r="160" spans="1:4" ht="31.5">
      <c r="A160" s="2" t="s">
        <v>47</v>
      </c>
      <c r="B160" s="15"/>
      <c r="C160" s="15"/>
      <c r="D160" s="16"/>
    </row>
    <row r="161" spans="1:4" ht="43.5" customHeight="1">
      <c r="A161" s="2" t="s">
        <v>76</v>
      </c>
      <c r="B161" s="17"/>
      <c r="C161" s="17"/>
      <c r="D161" s="16"/>
    </row>
    <row r="163" spans="1:4" ht="15.75">
      <c r="A163" s="48" t="s">
        <v>48</v>
      </c>
      <c r="B163" s="49"/>
      <c r="C163" s="50"/>
      <c r="D163" s="21" t="e">
        <f>ROUND(SUM(B160:D160)/SUM(B161:D161)*100,2)</f>
        <v>#DIV/0!</v>
      </c>
    </row>
    <row r="164" spans="1:4" ht="15.75">
      <c r="A164" s="31" t="s">
        <v>12</v>
      </c>
      <c r="B164" s="34"/>
      <c r="C164" s="35"/>
      <c r="D164" s="2" t="e">
        <f>IF(D163&lt;=0.2,0,IF(D163&lt;=0.4,5,IF(D163&lt;=0.6,7,10)))</f>
        <v>#DIV/0!</v>
      </c>
    </row>
    <row r="166" spans="1:4" ht="15.75">
      <c r="A166" s="36" t="s">
        <v>3</v>
      </c>
      <c r="B166" s="37"/>
      <c r="C166" s="37"/>
      <c r="D166" s="38"/>
    </row>
    <row r="167" spans="1:4" ht="15.75">
      <c r="A167" s="6" t="s">
        <v>4</v>
      </c>
      <c r="B167" s="36" t="s">
        <v>2</v>
      </c>
      <c r="C167" s="37"/>
      <c r="D167" s="38"/>
    </row>
    <row r="168" spans="1:4" ht="15.75">
      <c r="A168" s="4" t="s">
        <v>49</v>
      </c>
      <c r="B168" s="37">
        <v>10</v>
      </c>
      <c r="C168" s="37"/>
      <c r="D168" s="38"/>
    </row>
    <row r="169" spans="1:4" ht="15.75">
      <c r="A169" s="4" t="s">
        <v>50</v>
      </c>
      <c r="B169" s="37">
        <v>7</v>
      </c>
      <c r="C169" s="37"/>
      <c r="D169" s="38"/>
    </row>
    <row r="170" spans="1:4" ht="15.75">
      <c r="A170" s="4" t="s">
        <v>51</v>
      </c>
      <c r="B170" s="37">
        <v>5</v>
      </c>
      <c r="C170" s="37"/>
      <c r="D170" s="38"/>
    </row>
    <row r="171" spans="1:4" ht="15.75">
      <c r="A171" s="4" t="s">
        <v>52</v>
      </c>
      <c r="B171" s="37">
        <v>0</v>
      </c>
      <c r="C171" s="37"/>
      <c r="D171" s="38"/>
    </row>
    <row r="174" spans="1:4" ht="15.75">
      <c r="A174" s="31" t="s">
        <v>61</v>
      </c>
      <c r="B174" s="32"/>
      <c r="C174" s="33"/>
      <c r="D174" s="29" t="e">
        <f>SUM(D15,D31,D46,D61,D83,D90,D114,D123,D140,D147,D155,D164)</f>
        <v>#DIV/0!</v>
      </c>
    </row>
    <row r="177" spans="1:4" ht="15.75">
      <c r="A177" s="10" t="s">
        <v>54</v>
      </c>
      <c r="B177" s="47" t="s">
        <v>60</v>
      </c>
      <c r="C177" s="47"/>
      <c r="D177" s="47"/>
    </row>
    <row r="178" spans="1:4" ht="15.75">
      <c r="A178" s="10" t="s">
        <v>55</v>
      </c>
      <c r="B178" s="47" t="s">
        <v>59</v>
      </c>
      <c r="C178" s="47"/>
      <c r="D178" s="47"/>
    </row>
    <row r="179" ht="15.75">
      <c r="A179" s="10" t="s">
        <v>6</v>
      </c>
    </row>
    <row r="180" spans="1:4" ht="15.75">
      <c r="A180" s="10" t="s">
        <v>56</v>
      </c>
      <c r="B180" s="47" t="s">
        <v>60</v>
      </c>
      <c r="C180" s="47"/>
      <c r="D180" s="47"/>
    </row>
    <row r="181" spans="1:4" ht="15.75">
      <c r="A181" s="10" t="s">
        <v>57</v>
      </c>
      <c r="B181" s="47" t="s">
        <v>59</v>
      </c>
      <c r="C181" s="47"/>
      <c r="D181" s="47"/>
    </row>
    <row r="182" spans="1:4" ht="15.75">
      <c r="A182" s="10" t="s">
        <v>58</v>
      </c>
      <c r="B182" s="47" t="s">
        <v>60</v>
      </c>
      <c r="C182" s="47"/>
      <c r="D182" s="47"/>
    </row>
    <row r="183" spans="1:4" ht="15.75">
      <c r="A183" s="10" t="s">
        <v>57</v>
      </c>
      <c r="B183" s="47" t="s">
        <v>59</v>
      </c>
      <c r="C183" s="47"/>
      <c r="D183" s="47"/>
    </row>
    <row r="186" ht="15.75">
      <c r="A186" s="11" t="s">
        <v>53</v>
      </c>
    </row>
    <row r="189" ht="15.75">
      <c r="A189" s="11" t="s">
        <v>84</v>
      </c>
    </row>
    <row r="194" ht="15.75">
      <c r="A194" s="10" t="s">
        <v>62</v>
      </c>
    </row>
  </sheetData>
  <sheetProtection/>
  <mergeCells count="119">
    <mergeCell ref="A81:B81"/>
    <mergeCell ref="A87:C87"/>
    <mergeCell ref="A89:C89"/>
    <mergeCell ref="A110:B110"/>
    <mergeCell ref="A92:D92"/>
    <mergeCell ref="B93:D93"/>
    <mergeCell ref="B94:D94"/>
    <mergeCell ref="B95:D95"/>
    <mergeCell ref="B96:D96"/>
    <mergeCell ref="B97:D97"/>
    <mergeCell ref="B98:D98"/>
    <mergeCell ref="A75:B75"/>
    <mergeCell ref="A7:D7"/>
    <mergeCell ref="A14:C14"/>
    <mergeCell ref="A15:C15"/>
    <mergeCell ref="A33:D33"/>
    <mergeCell ref="B18:D18"/>
    <mergeCell ref="B19:D19"/>
    <mergeCell ref="B20:D20"/>
    <mergeCell ref="A17:D17"/>
    <mergeCell ref="B21:D21"/>
    <mergeCell ref="A30:C30"/>
    <mergeCell ref="A2:D2"/>
    <mergeCell ref="A1:D1"/>
    <mergeCell ref="A31:C31"/>
    <mergeCell ref="A3:D3"/>
    <mergeCell ref="A4:D4"/>
    <mergeCell ref="A5:D5"/>
    <mergeCell ref="A45:C45"/>
    <mergeCell ref="B34:D34"/>
    <mergeCell ref="B35:D35"/>
    <mergeCell ref="B36:D36"/>
    <mergeCell ref="B37:D37"/>
    <mergeCell ref="B51:D51"/>
    <mergeCell ref="B52:D52"/>
    <mergeCell ref="A60:C60"/>
    <mergeCell ref="A61:C61"/>
    <mergeCell ref="A46:C46"/>
    <mergeCell ref="A48:D48"/>
    <mergeCell ref="B49:D49"/>
    <mergeCell ref="B50:D50"/>
    <mergeCell ref="B67:D67"/>
    <mergeCell ref="A71:B71"/>
    <mergeCell ref="A72:D72"/>
    <mergeCell ref="A73:B73"/>
    <mergeCell ref="A63:D63"/>
    <mergeCell ref="B64:D64"/>
    <mergeCell ref="B65:D65"/>
    <mergeCell ref="B66:D66"/>
    <mergeCell ref="A70:D70"/>
    <mergeCell ref="A74:B74"/>
    <mergeCell ref="A76:B76"/>
    <mergeCell ref="A83:C83"/>
    <mergeCell ref="A90:C90"/>
    <mergeCell ref="A77:D77"/>
    <mergeCell ref="A78:B78"/>
    <mergeCell ref="A79:B79"/>
    <mergeCell ref="A85:C85"/>
    <mergeCell ref="A86:C86"/>
    <mergeCell ref="A80:B80"/>
    <mergeCell ref="B99:D99"/>
    <mergeCell ref="A102:B102"/>
    <mergeCell ref="A103:D103"/>
    <mergeCell ref="A104:B104"/>
    <mergeCell ref="A117:C117"/>
    <mergeCell ref="A105:B105"/>
    <mergeCell ref="A109:B109"/>
    <mergeCell ref="A111:B111"/>
    <mergeCell ref="A114:C114"/>
    <mergeCell ref="A106:B106"/>
    <mergeCell ref="A108:B108"/>
    <mergeCell ref="A107:C107"/>
    <mergeCell ref="A120:C120"/>
    <mergeCell ref="A119:C119"/>
    <mergeCell ref="A134:D134"/>
    <mergeCell ref="A122:C122"/>
    <mergeCell ref="A123:C123"/>
    <mergeCell ref="A125:D125"/>
    <mergeCell ref="B126:D126"/>
    <mergeCell ref="B127:D127"/>
    <mergeCell ref="A154:B154"/>
    <mergeCell ref="A155:C155"/>
    <mergeCell ref="B128:D128"/>
    <mergeCell ref="B129:D129"/>
    <mergeCell ref="A133:B133"/>
    <mergeCell ref="A132:D132"/>
    <mergeCell ref="A138:B138"/>
    <mergeCell ref="A135:B135"/>
    <mergeCell ref="A136:B136"/>
    <mergeCell ref="A137:B137"/>
    <mergeCell ref="B178:D178"/>
    <mergeCell ref="B169:D169"/>
    <mergeCell ref="B170:D170"/>
    <mergeCell ref="B171:D171"/>
    <mergeCell ref="A147:C147"/>
    <mergeCell ref="A163:C163"/>
    <mergeCell ref="A158:D158"/>
    <mergeCell ref="A150:D150"/>
    <mergeCell ref="A151:B151"/>
    <mergeCell ref="A152:B152"/>
    <mergeCell ref="A140:C140"/>
    <mergeCell ref="A144:B144"/>
    <mergeCell ref="A145:B145"/>
    <mergeCell ref="A146:B146"/>
    <mergeCell ref="B181:D181"/>
    <mergeCell ref="B183:D183"/>
    <mergeCell ref="B177:D177"/>
    <mergeCell ref="B180:D180"/>
    <mergeCell ref="B182:D182"/>
    <mergeCell ref="B168:D168"/>
    <mergeCell ref="A174:C174"/>
    <mergeCell ref="A164:C164"/>
    <mergeCell ref="A166:D166"/>
    <mergeCell ref="B167:D167"/>
    <mergeCell ref="A112:B112"/>
    <mergeCell ref="A118:D118"/>
    <mergeCell ref="A143:B143"/>
    <mergeCell ref="A153:B153"/>
    <mergeCell ref="A139:B139"/>
  </mergeCells>
  <dataValidations count="1">
    <dataValidation type="list" operator="equal" allowBlank="1" showInputMessage="1" showErrorMessage="1" sqref="C152:C153 C104:C106 C135:C138 C73:C76 C78:C81 C108:C112 C144:C145">
      <formula1>"V"</formula1>
    </dataValidation>
  </dataValidations>
  <printOptions/>
  <pageMargins left="0.55" right="0.24" top="0.17" bottom="0.5" header="0.17" footer="0.5"/>
  <pageSetup horizontalDpi="600" verticalDpi="600" orientation="portrait" paperSize="9" scale="90" r:id="rId3"/>
  <rowBreaks count="4" manualBreakCount="4">
    <brk id="37" max="3" man="1"/>
    <brk id="69" max="3" man="1"/>
    <brk id="114" max="3" man="1"/>
    <brk id="149" max="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abrosimov</cp:lastModifiedBy>
  <cp:lastPrinted>2013-06-14T11:38:02Z</cp:lastPrinted>
  <dcterms:created xsi:type="dcterms:W3CDTF">2009-12-14T08:02:50Z</dcterms:created>
  <dcterms:modified xsi:type="dcterms:W3CDTF">2014-06-24T07:52:27Z</dcterms:modified>
  <cp:category/>
  <cp:version/>
  <cp:contentType/>
  <cp:contentStatus/>
</cp:coreProperties>
</file>